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440" windowHeight="11325" activeTab="2"/>
  </bookViews>
  <sheets>
    <sheet name="показатель нараст 2023 (2)" sheetId="6" r:id="rId1"/>
    <sheet name="ЦНППМ_2023" sheetId="8" r:id="rId2"/>
    <sheet name="Фед.реестр_2023 " sheetId="10" r:id="rId3"/>
  </sheets>
  <calcPr calcId="144525"/>
</workbook>
</file>

<file path=xl/calcChain.xml><?xml version="1.0" encoding="utf-8"?>
<calcChain xmlns="http://schemas.openxmlformats.org/spreadsheetml/2006/main">
  <c r="C29" i="8" l="1"/>
  <c r="C25" i="10"/>
  <c r="B25" i="10"/>
  <c r="E29" i="8" l="1"/>
  <c r="G29" i="8"/>
  <c r="H29" i="8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5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5" i="6"/>
  <c r="H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5" i="6"/>
  <c r="D26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7" i="6"/>
  <c r="D5" i="6"/>
  <c r="J27" i="6"/>
  <c r="C27" i="6"/>
  <c r="H27" i="6" s="1"/>
  <c r="J26" i="6"/>
  <c r="H26" i="6"/>
  <c r="J25" i="6"/>
  <c r="H25" i="6"/>
  <c r="J24" i="6"/>
  <c r="H24" i="6"/>
  <c r="J23" i="6"/>
  <c r="H23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6" i="6"/>
  <c r="H6" i="6"/>
</calcChain>
</file>

<file path=xl/sharedStrings.xml><?xml version="1.0" encoding="utf-8"?>
<sst xmlns="http://schemas.openxmlformats.org/spreadsheetml/2006/main" count="107" uniqueCount="70">
  <si>
    <t>№</t>
  </si>
  <si>
    <t>Муниципальное образование</t>
  </si>
  <si>
    <t>% к 2021</t>
  </si>
  <si>
    <t>% к 2022</t>
  </si>
  <si>
    <t>% к 2023</t>
  </si>
  <si>
    <t>% к 2024</t>
  </si>
  <si>
    <t>ИТОГО к достижению 2021 (чел.)</t>
  </si>
  <si>
    <t>ИТОГО к достижению 2022 (чел.)</t>
  </si>
  <si>
    <t>ИТОГО к достижению 2023 (чел.)</t>
  </si>
  <si>
    <t>ИТОГО к достижению 2024 (чел.)</t>
  </si>
  <si>
    <t>показатели нараст.итогом</t>
  </si>
  <si>
    <t>Белоярский район</t>
  </si>
  <si>
    <t>Берёзовский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</si>
  <si>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</si>
  <si>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</si>
  <si>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</si>
  <si>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</si>
  <si>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</si>
  <si>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</si>
  <si>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</si>
  <si>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</si>
  <si>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</si>
  <si>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</si>
  <si>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</si>
  <si>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</si>
  <si>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</si>
  <si>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</si>
  <si>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</si>
  <si>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</si>
  <si>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</si>
  <si>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</si>
  <si>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</si>
  <si>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</si>
  <si>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 xml:space="preserve">1.1.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процент </t>
  </si>
  <si>
    <t>Количество педагогических работников системы общего образования (ОО-1 конец 2022) (раздел 3.1 стр.6 гр.3, ГОУ+ культура + спорт )</t>
  </si>
  <si>
    <t xml:space="preserve">ВСЕГО </t>
  </si>
  <si>
    <t xml:space="preserve">Муниципальное образование </t>
  </si>
  <si>
    <t xml:space="preserve">Реализация требований обновленных ФГОС НОО, ФГОС ООО в работе учителя               (1 полугодие)                                         </t>
  </si>
  <si>
    <t xml:space="preserve">Школа Минпросвещения России": новые возможности для повышения качества образования             (февраль - 1 поток, апрель - 2,3 потоки)                     </t>
  </si>
  <si>
    <t xml:space="preserve">Сопровождение программ наставничества педагогических работников и образовательной организации                   (март, апрель, октябрь, ноябрь)              </t>
  </si>
  <si>
    <t xml:space="preserve">Психолого-педагогическое сопровождение несовершеннолених иностранных граждан в образовательной организации                           (май)                  </t>
  </si>
  <si>
    <t xml:space="preserve">План </t>
  </si>
  <si>
    <t xml:space="preserve">Факт </t>
  </si>
  <si>
    <t>город Когалым</t>
  </si>
  <si>
    <t>город Лангепас</t>
  </si>
  <si>
    <t>город Мегион</t>
  </si>
  <si>
    <t>город Нижневартовск</t>
  </si>
  <si>
    <t>город Нягань</t>
  </si>
  <si>
    <t>город Пыть-Ях</t>
  </si>
  <si>
    <t>город Радужный</t>
  </si>
  <si>
    <t>Город Сургут</t>
  </si>
  <si>
    <t>город Урай</t>
  </si>
  <si>
    <t>город Югорск</t>
  </si>
  <si>
    <t>город Нефтеюганск</t>
  </si>
  <si>
    <t xml:space="preserve">город Покачи </t>
  </si>
  <si>
    <t xml:space="preserve">город Ханты-Мансийск </t>
  </si>
  <si>
    <t>Березовский район</t>
  </si>
  <si>
    <t xml:space="preserve">Нижневартовский район </t>
  </si>
  <si>
    <t xml:space="preserve">Подведомственные организации ДОИН ХМАО-Югры </t>
  </si>
  <si>
    <t>ИТОГО:</t>
  </si>
  <si>
    <r>
      <t>Ханты-Мансийски</t>
    </r>
    <r>
      <rPr>
        <sz val="14"/>
        <color rgb="FF000000"/>
        <rFont val="Times New Roman"/>
        <family val="1"/>
        <charset val="204"/>
      </rPr>
      <t xml:space="preserve">й </t>
    </r>
    <r>
      <rPr>
        <sz val="14"/>
        <rFont val="Times New Roman"/>
        <family val="1"/>
        <charset val="204"/>
      </rPr>
      <t>район</t>
    </r>
  </si>
  <si>
    <t xml:space="preserve">1 квартал 2023 </t>
  </si>
  <si>
    <t xml:space="preserve">2 квартал 2023 </t>
  </si>
  <si>
    <t xml:space="preserve">3 квартал 2023 </t>
  </si>
  <si>
    <t xml:space="preserve">4 квартал 2023 </t>
  </si>
  <si>
    <t>№ п/п</t>
  </si>
  <si>
    <t xml:space="preserve">Факт на 2022 год (наростаяющим итогом) </t>
  </si>
  <si>
    <t xml:space="preserve">2023 год </t>
  </si>
  <si>
    <t xml:space="preserve">Факт        2022 года </t>
  </si>
  <si>
    <t>50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</si>
</sst>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/>
    <xf numFmtId="1" fontId="3" fillId="0" borderId="1" xfId="0" applyNumberFormat="1" applyFont="1" applyBorder="1" applyAlignment="1">
      <alignment horizontal="center"/>
    </xf>
    <xf numFmtId="2" fontId="0" fillId="0" borderId="0" xfId="0" applyNumberFormat="1" applyFill="1"/>
    <xf numFmtId="1" fontId="3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zoomScale="90" zoomScaleNormal="90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C3" sqref="C3"/>
    </sheetView>
  </sheetViews>
  <sheetFormatPr defaultColWidth="9.140625" defaultRowHeight="15" x14ac:dyDescent="0.25"/>
  <cols>
    <col min="1" max="1" width="3.85546875" style="2" bestFit="1" customWidth="1"/>
    <col min="2" max="2" width="35" style="2" customWidth="1"/>
    <col min="3" max="3" width="29.28515625" style="2" customWidth="1"/>
    <col min="4" max="4" width="18.42578125" style="2" customWidth="1"/>
    <col min="5" max="5" width="12.42578125" style="2" customWidth="1"/>
    <col min="6" max="6" width="16.140625" style="2" customWidth="1"/>
    <col min="7" max="7" width="10.28515625" style="2" customWidth="1"/>
    <col min="8" max="8" width="16.140625" style="2" customWidth="1"/>
    <col min="9" max="9" width="12.7109375" style="2" customWidth="1"/>
    <col min="10" max="10" width="16.5703125" style="2" customWidth="1"/>
    <col min="11" max="11" width="10.42578125" style="2" customWidth="1"/>
    <col min="12" max="12" width="11.42578125" style="2" customWidth="1"/>
    <col min="13" max="16384" width="9.140625" style="2"/>
  </cols>
  <sheetData>
    <row r="2" spans="1:11" ht="45.75" customHeight="1" x14ac:dyDescent="0.25">
      <c r="D2" s="48" t="s">
        <v>33</v>
      </c>
      <c r="E2" s="48"/>
      <c r="F2" s="48"/>
      <c r="G2" s="48"/>
      <c r="H2" s="48"/>
      <c r="I2" s="48"/>
      <c r="J2" s="48"/>
      <c r="K2" s="48"/>
    </row>
    <row r="3" spans="1:11" ht="119.25" customHeight="1" x14ac:dyDescent="0.25">
      <c r="A3" s="7" t="s">
        <v>0</v>
      </c>
      <c r="B3" s="7" t="s">
        <v>1</v>
      </c>
      <c r="C3" s="7" t="s">
        <v>34</v>
      </c>
      <c r="D3" s="17" t="s">
        <v>6</v>
      </c>
      <c r="E3" s="18" t="s">
        <v>2</v>
      </c>
      <c r="F3" s="17" t="s">
        <v>7</v>
      </c>
      <c r="G3" s="18" t="s">
        <v>3</v>
      </c>
      <c r="H3" s="19" t="s">
        <v>8</v>
      </c>
      <c r="I3" s="20" t="s">
        <v>4</v>
      </c>
      <c r="J3" s="7" t="s">
        <v>9</v>
      </c>
      <c r="K3" s="20" t="s">
        <v>5</v>
      </c>
    </row>
    <row r="4" spans="1:11" s="11" customFormat="1" ht="15.75" x14ac:dyDescent="0.25">
      <c r="A4" s="12"/>
      <c r="B4" s="12" t="s">
        <v>10</v>
      </c>
      <c r="C4" s="12"/>
      <c r="D4" s="13"/>
      <c r="E4" s="13">
        <v>9</v>
      </c>
      <c r="F4" s="13"/>
      <c r="G4" s="13">
        <v>20</v>
      </c>
      <c r="H4" s="14"/>
      <c r="I4" s="15">
        <v>46.4</v>
      </c>
      <c r="J4" s="13"/>
      <c r="K4" s="15">
        <v>53.8</v>
      </c>
    </row>
    <row r="5" spans="1:11" ht="15.75" x14ac:dyDescent="0.25">
      <c r="A5" s="7">
        <v>1</v>
      </c>
      <c r="B5" s="8" t="s">
        <v>11</v>
      </c>
      <c r="C5" s="21">
        <v>369</v>
      </c>
      <c r="D5" s="5">
        <f>C5*$E$4/100</f>
        <v>33.21</v>
      </c>
      <c r="E5" s="23">
        <f>D5/C5</f>
        <v>0.09</v>
      </c>
      <c r="F5" s="3">
        <f>C5*$G$4/100</f>
        <v>73.8</v>
      </c>
      <c r="G5" s="24">
        <f>F5/C5</f>
        <v>0.19999999999999998</v>
      </c>
      <c r="H5" s="16">
        <f>C5*$I$4/100</f>
        <v>171.21599999999998</v>
      </c>
      <c r="I5" s="25">
        <f>H5/C5</f>
        <v>0.46399999999999997</v>
      </c>
      <c r="J5" s="16">
        <f>C5*$K$4/100</f>
        <v>198.52200000000002</v>
      </c>
      <c r="K5" s="25">
        <f>J5/C5</f>
        <v>0.53800000000000003</v>
      </c>
    </row>
    <row r="6" spans="1:11" s="1" customFormat="1" ht="15.75" x14ac:dyDescent="0.25">
      <c r="A6" s="9">
        <v>2</v>
      </c>
      <c r="B6" s="10" t="s">
        <v>12</v>
      </c>
      <c r="C6" s="22">
        <v>417</v>
      </c>
      <c r="D6" s="5">
        <f t="shared" ref="D6:D27" si="0">C6*$E$4/100</f>
        <v>37.53</v>
      </c>
      <c r="E6" s="23">
        <f t="shared" ref="E6:E27" si="1">D6/C6</f>
        <v>0.09</v>
      </c>
      <c r="F6" s="3">
        <f t="shared" ref="F6:F27" si="2">C6*$G$4/100</f>
        <v>83.4</v>
      </c>
      <c r="G6" s="24">
        <f t="shared" ref="G6:G27" si="3">F6/C6</f>
        <v>0.2</v>
      </c>
      <c r="H6" s="16">
        <f t="shared" ref="H6:H26" si="4">C6*$I$4/100</f>
        <v>193.488</v>
      </c>
      <c r="I6" s="25">
        <f t="shared" ref="I6:I27" si="5">H6/C6</f>
        <v>0.46400000000000002</v>
      </c>
      <c r="J6" s="16">
        <f t="shared" ref="J6:J27" si="6">C6*$K$4/100</f>
        <v>224.34599999999998</v>
      </c>
      <c r="K6" s="25">
        <f t="shared" ref="K6:K27" si="7">J6/C6</f>
        <v>0.53799999999999992</v>
      </c>
    </row>
    <row r="7" spans="1:11" s="1" customFormat="1" ht="15.75" x14ac:dyDescent="0.25">
      <c r="A7" s="9">
        <v>3</v>
      </c>
      <c r="B7" s="10" t="s">
        <v>13</v>
      </c>
      <c r="C7" s="22">
        <v>554</v>
      </c>
      <c r="D7" s="5">
        <f t="shared" si="0"/>
        <v>49.86</v>
      </c>
      <c r="E7" s="23">
        <f t="shared" si="1"/>
        <v>0.09</v>
      </c>
      <c r="F7" s="3">
        <f t="shared" si="2"/>
        <v>110.8</v>
      </c>
      <c r="G7" s="24">
        <f t="shared" si="3"/>
        <v>0.19999999999999998</v>
      </c>
      <c r="H7" s="16">
        <f t="shared" si="4"/>
        <v>257.05599999999998</v>
      </c>
      <c r="I7" s="25">
        <f t="shared" si="5"/>
        <v>0.46399999999999997</v>
      </c>
      <c r="J7" s="16">
        <f t="shared" si="6"/>
        <v>298.05199999999996</v>
      </c>
      <c r="K7" s="25">
        <f t="shared" si="7"/>
        <v>0.53799999999999992</v>
      </c>
    </row>
    <row r="8" spans="1:11" s="1" customFormat="1" ht="15.75" x14ac:dyDescent="0.25">
      <c r="A8" s="9">
        <v>4</v>
      </c>
      <c r="B8" s="10" t="s">
        <v>14</v>
      </c>
      <c r="C8" s="22">
        <v>476</v>
      </c>
      <c r="D8" s="5">
        <f t="shared" si="0"/>
        <v>42.84</v>
      </c>
      <c r="E8" s="23">
        <f t="shared" si="1"/>
        <v>9.0000000000000011E-2</v>
      </c>
      <c r="F8" s="3">
        <f t="shared" si="2"/>
        <v>95.2</v>
      </c>
      <c r="G8" s="24">
        <f t="shared" si="3"/>
        <v>0.2</v>
      </c>
      <c r="H8" s="16">
        <f t="shared" si="4"/>
        <v>220.86399999999998</v>
      </c>
      <c r="I8" s="25">
        <f t="shared" si="5"/>
        <v>0.46399999999999997</v>
      </c>
      <c r="J8" s="16">
        <f t="shared" si="6"/>
        <v>256.08799999999997</v>
      </c>
      <c r="K8" s="25">
        <f t="shared" si="7"/>
        <v>0.53799999999999992</v>
      </c>
    </row>
    <row r="9" spans="1:11" s="1" customFormat="1" ht="15.75" x14ac:dyDescent="0.25">
      <c r="A9" s="9">
        <v>5</v>
      </c>
      <c r="B9" s="10" t="s">
        <v>15</v>
      </c>
      <c r="C9" s="22">
        <v>566</v>
      </c>
      <c r="D9" s="5">
        <f t="shared" si="0"/>
        <v>50.94</v>
      </c>
      <c r="E9" s="23">
        <f t="shared" si="1"/>
        <v>0.09</v>
      </c>
      <c r="F9" s="3">
        <f t="shared" si="2"/>
        <v>113.2</v>
      </c>
      <c r="G9" s="24">
        <f t="shared" si="3"/>
        <v>0.2</v>
      </c>
      <c r="H9" s="16">
        <f t="shared" si="4"/>
        <v>262.62399999999997</v>
      </c>
      <c r="I9" s="25">
        <f t="shared" si="5"/>
        <v>0.46399999999999997</v>
      </c>
      <c r="J9" s="16">
        <f t="shared" si="6"/>
        <v>304.50799999999998</v>
      </c>
      <c r="K9" s="25">
        <f t="shared" si="7"/>
        <v>0.53799999999999992</v>
      </c>
    </row>
    <row r="10" spans="1:11" s="1" customFormat="1" ht="15.75" x14ac:dyDescent="0.25">
      <c r="A10" s="9">
        <v>6</v>
      </c>
      <c r="B10" s="10" t="s">
        <v>16</v>
      </c>
      <c r="C10" s="22">
        <v>542</v>
      </c>
      <c r="D10" s="5">
        <f t="shared" si="0"/>
        <v>48.78</v>
      </c>
      <c r="E10" s="23">
        <f t="shared" si="1"/>
        <v>0.09</v>
      </c>
      <c r="F10" s="3">
        <f t="shared" si="2"/>
        <v>108.4</v>
      </c>
      <c r="G10" s="24">
        <f t="shared" si="3"/>
        <v>0.2</v>
      </c>
      <c r="H10" s="16">
        <f t="shared" si="4"/>
        <v>251.488</v>
      </c>
      <c r="I10" s="25">
        <f t="shared" si="5"/>
        <v>0.46400000000000002</v>
      </c>
      <c r="J10" s="16">
        <f t="shared" si="6"/>
        <v>291.596</v>
      </c>
      <c r="K10" s="25">
        <f t="shared" si="7"/>
        <v>0.53800000000000003</v>
      </c>
    </row>
    <row r="11" spans="1:11" s="1" customFormat="1" ht="15.75" x14ac:dyDescent="0.25">
      <c r="A11" s="9">
        <v>7</v>
      </c>
      <c r="B11" s="10" t="s">
        <v>17</v>
      </c>
      <c r="C11" s="22">
        <v>463</v>
      </c>
      <c r="D11" s="5">
        <f t="shared" si="0"/>
        <v>41.67</v>
      </c>
      <c r="E11" s="23">
        <f t="shared" si="1"/>
        <v>9.0000000000000011E-2</v>
      </c>
      <c r="F11" s="3">
        <f t="shared" si="2"/>
        <v>92.6</v>
      </c>
      <c r="G11" s="24">
        <f t="shared" si="3"/>
        <v>0.19999999999999998</v>
      </c>
      <c r="H11" s="16">
        <f t="shared" si="4"/>
        <v>214.83199999999999</v>
      </c>
      <c r="I11" s="25">
        <f t="shared" si="5"/>
        <v>0.46399999999999997</v>
      </c>
      <c r="J11" s="16">
        <f t="shared" si="6"/>
        <v>249.09399999999997</v>
      </c>
      <c r="K11" s="25">
        <f t="shared" si="7"/>
        <v>0.53799999999999992</v>
      </c>
    </row>
    <row r="12" spans="1:11" s="1" customFormat="1" ht="15.75" x14ac:dyDescent="0.25">
      <c r="A12" s="9">
        <v>8</v>
      </c>
      <c r="B12" s="10" t="s">
        <v>18</v>
      </c>
      <c r="C12" s="22">
        <v>1303</v>
      </c>
      <c r="D12" s="5">
        <f t="shared" si="0"/>
        <v>117.27</v>
      </c>
      <c r="E12" s="23">
        <f t="shared" si="1"/>
        <v>0.09</v>
      </c>
      <c r="F12" s="3">
        <f t="shared" si="2"/>
        <v>260.60000000000002</v>
      </c>
      <c r="G12" s="24">
        <f t="shared" si="3"/>
        <v>0.2</v>
      </c>
      <c r="H12" s="16">
        <f t="shared" si="4"/>
        <v>604.59199999999998</v>
      </c>
      <c r="I12" s="25">
        <f t="shared" si="5"/>
        <v>0.46399999999999997</v>
      </c>
      <c r="J12" s="16">
        <f t="shared" si="6"/>
        <v>701.0139999999999</v>
      </c>
      <c r="K12" s="25">
        <f t="shared" si="7"/>
        <v>0.53799999999999992</v>
      </c>
    </row>
    <row r="13" spans="1:11" s="1" customFormat="1" ht="15.75" x14ac:dyDescent="0.25">
      <c r="A13" s="9">
        <v>9</v>
      </c>
      <c r="B13" s="10" t="s">
        <v>19</v>
      </c>
      <c r="C13" s="22">
        <v>455</v>
      </c>
      <c r="D13" s="5">
        <f t="shared" si="0"/>
        <v>40.950000000000003</v>
      </c>
      <c r="E13" s="23">
        <f t="shared" si="1"/>
        <v>9.0000000000000011E-2</v>
      </c>
      <c r="F13" s="3">
        <f t="shared" si="2"/>
        <v>91</v>
      </c>
      <c r="G13" s="24">
        <f t="shared" si="3"/>
        <v>0.2</v>
      </c>
      <c r="H13" s="16">
        <f t="shared" si="4"/>
        <v>211.12</v>
      </c>
      <c r="I13" s="25">
        <f t="shared" si="5"/>
        <v>0.46400000000000002</v>
      </c>
      <c r="J13" s="16">
        <f t="shared" si="6"/>
        <v>244.79</v>
      </c>
      <c r="K13" s="25">
        <f t="shared" si="7"/>
        <v>0.53800000000000003</v>
      </c>
    </row>
    <row r="14" spans="1:11" s="1" customFormat="1" ht="15.75" x14ac:dyDescent="0.25">
      <c r="A14" s="9">
        <v>10</v>
      </c>
      <c r="B14" s="10" t="s">
        <v>20</v>
      </c>
      <c r="C14" s="22">
        <v>528</v>
      </c>
      <c r="D14" s="5">
        <f t="shared" si="0"/>
        <v>47.52</v>
      </c>
      <c r="E14" s="23">
        <f t="shared" si="1"/>
        <v>9.0000000000000011E-2</v>
      </c>
      <c r="F14" s="3">
        <f t="shared" si="2"/>
        <v>105.6</v>
      </c>
      <c r="G14" s="24">
        <f t="shared" si="3"/>
        <v>0.19999999999999998</v>
      </c>
      <c r="H14" s="16">
        <f t="shared" si="4"/>
        <v>244.99200000000002</v>
      </c>
      <c r="I14" s="25">
        <f t="shared" si="5"/>
        <v>0.46400000000000002</v>
      </c>
      <c r="J14" s="16">
        <f t="shared" si="6"/>
        <v>284.06399999999996</v>
      </c>
      <c r="K14" s="25">
        <f t="shared" si="7"/>
        <v>0.53799999999999992</v>
      </c>
    </row>
    <row r="15" spans="1:11" s="1" customFormat="1" ht="15.75" x14ac:dyDescent="0.25">
      <c r="A15" s="9">
        <v>11</v>
      </c>
      <c r="B15" s="10" t="s">
        <v>21</v>
      </c>
      <c r="C15" s="22">
        <v>362</v>
      </c>
      <c r="D15" s="5">
        <f t="shared" si="0"/>
        <v>32.58</v>
      </c>
      <c r="E15" s="23">
        <f t="shared" si="1"/>
        <v>0.09</v>
      </c>
      <c r="F15" s="3">
        <f t="shared" si="2"/>
        <v>72.400000000000006</v>
      </c>
      <c r="G15" s="24">
        <f t="shared" si="3"/>
        <v>0.2</v>
      </c>
      <c r="H15" s="16">
        <f t="shared" si="4"/>
        <v>167.96799999999999</v>
      </c>
      <c r="I15" s="25">
        <f t="shared" si="5"/>
        <v>0.46399999999999997</v>
      </c>
      <c r="J15" s="16">
        <f t="shared" si="6"/>
        <v>194.75599999999997</v>
      </c>
      <c r="K15" s="25">
        <f t="shared" si="7"/>
        <v>0.53799999999999992</v>
      </c>
    </row>
    <row r="16" spans="1:11" s="1" customFormat="1" ht="15.75" x14ac:dyDescent="0.25">
      <c r="A16" s="9">
        <v>12</v>
      </c>
      <c r="B16" s="10" t="s">
        <v>22</v>
      </c>
      <c r="C16" s="22">
        <v>556</v>
      </c>
      <c r="D16" s="5">
        <f t="shared" si="0"/>
        <v>50.04</v>
      </c>
      <c r="E16" s="23">
        <f t="shared" si="1"/>
        <v>0.09</v>
      </c>
      <c r="F16" s="3">
        <f t="shared" si="2"/>
        <v>111.2</v>
      </c>
      <c r="G16" s="24">
        <f t="shared" si="3"/>
        <v>0.2</v>
      </c>
      <c r="H16" s="16">
        <f t="shared" si="4"/>
        <v>257.98399999999998</v>
      </c>
      <c r="I16" s="25">
        <f t="shared" si="5"/>
        <v>0.46399999999999997</v>
      </c>
      <c r="J16" s="16">
        <f t="shared" si="6"/>
        <v>299.12799999999999</v>
      </c>
      <c r="K16" s="25">
        <f t="shared" si="7"/>
        <v>0.53799999999999992</v>
      </c>
    </row>
    <row r="17" spans="1:13" s="1" customFormat="1" ht="15.75" x14ac:dyDescent="0.25">
      <c r="A17" s="9">
        <v>13</v>
      </c>
      <c r="B17" s="10" t="s">
        <v>23</v>
      </c>
      <c r="C17" s="22">
        <v>1079</v>
      </c>
      <c r="D17" s="5">
        <f t="shared" si="0"/>
        <v>97.11</v>
      </c>
      <c r="E17" s="23">
        <f t="shared" si="1"/>
        <v>0.09</v>
      </c>
      <c r="F17" s="3">
        <f t="shared" si="2"/>
        <v>215.8</v>
      </c>
      <c r="G17" s="24">
        <f t="shared" si="3"/>
        <v>0.2</v>
      </c>
      <c r="H17" s="16">
        <f t="shared" si="4"/>
        <v>500.65600000000001</v>
      </c>
      <c r="I17" s="25">
        <f t="shared" si="5"/>
        <v>0.46400000000000002</v>
      </c>
      <c r="J17" s="16">
        <f t="shared" si="6"/>
        <v>580.50199999999995</v>
      </c>
      <c r="K17" s="25">
        <f t="shared" si="7"/>
        <v>0.53799999999999992</v>
      </c>
    </row>
    <row r="18" spans="1:13" s="1" customFormat="1" ht="15.75" x14ac:dyDescent="0.25">
      <c r="A18" s="9">
        <v>14</v>
      </c>
      <c r="B18" s="10" t="s">
        <v>24</v>
      </c>
      <c r="C18" s="22">
        <v>2227</v>
      </c>
      <c r="D18" s="5">
        <f t="shared" si="0"/>
        <v>200.43</v>
      </c>
      <c r="E18" s="23">
        <f t="shared" si="1"/>
        <v>0.09</v>
      </c>
      <c r="F18" s="3">
        <f t="shared" si="2"/>
        <v>445.4</v>
      </c>
      <c r="G18" s="24">
        <f t="shared" si="3"/>
        <v>0.19999999999999998</v>
      </c>
      <c r="H18" s="16">
        <f t="shared" si="4"/>
        <v>1033.328</v>
      </c>
      <c r="I18" s="25">
        <f t="shared" si="5"/>
        <v>0.46399999999999997</v>
      </c>
      <c r="J18" s="16">
        <f t="shared" si="6"/>
        <v>1198.126</v>
      </c>
      <c r="K18" s="25">
        <f t="shared" si="7"/>
        <v>0.53800000000000003</v>
      </c>
    </row>
    <row r="19" spans="1:13" s="1" customFormat="1" ht="15.75" x14ac:dyDescent="0.25">
      <c r="A19" s="9">
        <v>15</v>
      </c>
      <c r="B19" s="10" t="s">
        <v>25</v>
      </c>
      <c r="C19" s="22">
        <v>603</v>
      </c>
      <c r="D19" s="5">
        <f t="shared" si="0"/>
        <v>54.27</v>
      </c>
      <c r="E19" s="23">
        <f t="shared" si="1"/>
        <v>9.0000000000000011E-2</v>
      </c>
      <c r="F19" s="3">
        <f t="shared" si="2"/>
        <v>120.6</v>
      </c>
      <c r="G19" s="24">
        <f t="shared" si="3"/>
        <v>0.19999999999999998</v>
      </c>
      <c r="H19" s="16">
        <f t="shared" si="4"/>
        <v>279.79200000000003</v>
      </c>
      <c r="I19" s="25">
        <f t="shared" si="5"/>
        <v>0.46400000000000002</v>
      </c>
      <c r="J19" s="16">
        <f t="shared" si="6"/>
        <v>324.41399999999999</v>
      </c>
      <c r="K19" s="25">
        <f t="shared" si="7"/>
        <v>0.53800000000000003</v>
      </c>
    </row>
    <row r="20" spans="1:13" s="1" customFormat="1" ht="15.75" x14ac:dyDescent="0.25">
      <c r="A20" s="9">
        <v>16</v>
      </c>
      <c r="B20" s="10" t="s">
        <v>26</v>
      </c>
      <c r="C20" s="22">
        <v>160</v>
      </c>
      <c r="D20" s="5">
        <f t="shared" si="0"/>
        <v>14.4</v>
      </c>
      <c r="E20" s="23">
        <f t="shared" si="1"/>
        <v>0.09</v>
      </c>
      <c r="F20" s="3">
        <f t="shared" si="2"/>
        <v>32</v>
      </c>
      <c r="G20" s="24">
        <f t="shared" si="3"/>
        <v>0.2</v>
      </c>
      <c r="H20" s="16">
        <f t="shared" si="4"/>
        <v>74.239999999999995</v>
      </c>
      <c r="I20" s="25">
        <f t="shared" si="5"/>
        <v>0.46399999999999997</v>
      </c>
      <c r="J20" s="16">
        <f t="shared" si="6"/>
        <v>86.08</v>
      </c>
      <c r="K20" s="25">
        <f t="shared" si="7"/>
        <v>0.53800000000000003</v>
      </c>
    </row>
    <row r="21" spans="1:13" s="1" customFormat="1" ht="15.75" x14ac:dyDescent="0.25">
      <c r="A21" s="9">
        <v>17</v>
      </c>
      <c r="B21" s="10" t="s">
        <v>27</v>
      </c>
      <c r="C21" s="22">
        <v>382</v>
      </c>
      <c r="D21" s="5">
        <f t="shared" si="0"/>
        <v>34.380000000000003</v>
      </c>
      <c r="E21" s="23">
        <f t="shared" si="1"/>
        <v>9.0000000000000011E-2</v>
      </c>
      <c r="F21" s="3">
        <f t="shared" si="2"/>
        <v>76.400000000000006</v>
      </c>
      <c r="G21" s="24">
        <f t="shared" si="3"/>
        <v>0.2</v>
      </c>
      <c r="H21" s="16">
        <f t="shared" si="4"/>
        <v>177.24799999999999</v>
      </c>
      <c r="I21" s="25">
        <f t="shared" si="5"/>
        <v>0.46399999999999997</v>
      </c>
      <c r="J21" s="16">
        <f t="shared" si="6"/>
        <v>205.51599999999999</v>
      </c>
      <c r="K21" s="25">
        <f t="shared" si="7"/>
        <v>0.53799999999999992</v>
      </c>
    </row>
    <row r="22" spans="1:13" s="1" customFormat="1" ht="15.75" x14ac:dyDescent="0.25">
      <c r="A22" s="9">
        <v>18</v>
      </c>
      <c r="B22" s="10" t="s">
        <v>28</v>
      </c>
      <c r="C22" s="22">
        <v>398</v>
      </c>
      <c r="D22" s="5">
        <f t="shared" si="0"/>
        <v>35.82</v>
      </c>
      <c r="E22" s="23">
        <f t="shared" si="1"/>
        <v>0.09</v>
      </c>
      <c r="F22" s="3">
        <f t="shared" si="2"/>
        <v>79.599999999999994</v>
      </c>
      <c r="G22" s="24">
        <f t="shared" si="3"/>
        <v>0.19999999999999998</v>
      </c>
      <c r="H22" s="16">
        <f t="shared" si="4"/>
        <v>184.672</v>
      </c>
      <c r="I22" s="25">
        <f t="shared" si="5"/>
        <v>0.46399999999999997</v>
      </c>
      <c r="J22" s="16">
        <f t="shared" si="6"/>
        <v>214.12399999999997</v>
      </c>
      <c r="K22" s="25">
        <f t="shared" si="7"/>
        <v>0.53799999999999992</v>
      </c>
    </row>
    <row r="23" spans="1:13" s="1" customFormat="1" ht="15.75" x14ac:dyDescent="0.25">
      <c r="A23" s="9">
        <v>19</v>
      </c>
      <c r="B23" s="10" t="s">
        <v>29</v>
      </c>
      <c r="C23" s="22">
        <v>3760</v>
      </c>
      <c r="D23" s="5">
        <f t="shared" si="0"/>
        <v>338.4</v>
      </c>
      <c r="E23" s="23">
        <f t="shared" si="1"/>
        <v>0.09</v>
      </c>
      <c r="F23" s="3">
        <f t="shared" si="2"/>
        <v>752</v>
      </c>
      <c r="G23" s="24">
        <f t="shared" si="3"/>
        <v>0.2</v>
      </c>
      <c r="H23" s="16">
        <f t="shared" si="4"/>
        <v>1744.64</v>
      </c>
      <c r="I23" s="25">
        <f t="shared" si="5"/>
        <v>0.46400000000000002</v>
      </c>
      <c r="J23" s="16">
        <f t="shared" si="6"/>
        <v>2022.88</v>
      </c>
      <c r="K23" s="25">
        <f t="shared" si="7"/>
        <v>0.53800000000000003</v>
      </c>
    </row>
    <row r="24" spans="1:13" s="1" customFormat="1" ht="15.75" x14ac:dyDescent="0.25">
      <c r="A24" s="9">
        <v>20</v>
      </c>
      <c r="B24" s="10" t="s">
        <v>30</v>
      </c>
      <c r="C24" s="22">
        <v>457</v>
      </c>
      <c r="D24" s="5">
        <f t="shared" si="0"/>
        <v>41.13</v>
      </c>
      <c r="E24" s="23">
        <f t="shared" si="1"/>
        <v>9.0000000000000011E-2</v>
      </c>
      <c r="F24" s="3">
        <f t="shared" si="2"/>
        <v>91.4</v>
      </c>
      <c r="G24" s="24">
        <f t="shared" si="3"/>
        <v>0.2</v>
      </c>
      <c r="H24" s="16">
        <f t="shared" si="4"/>
        <v>212.048</v>
      </c>
      <c r="I24" s="25">
        <f t="shared" si="5"/>
        <v>0.46400000000000002</v>
      </c>
      <c r="J24" s="16">
        <f t="shared" si="6"/>
        <v>245.86599999999999</v>
      </c>
      <c r="K24" s="25">
        <f t="shared" si="7"/>
        <v>0.53799999999999992</v>
      </c>
    </row>
    <row r="25" spans="1:13" s="1" customFormat="1" ht="15.75" x14ac:dyDescent="0.25">
      <c r="A25" s="9">
        <v>21</v>
      </c>
      <c r="B25" s="10" t="s">
        <v>31</v>
      </c>
      <c r="C25" s="22">
        <v>1034</v>
      </c>
      <c r="D25" s="5">
        <f t="shared" si="0"/>
        <v>93.06</v>
      </c>
      <c r="E25" s="23">
        <f t="shared" si="1"/>
        <v>0.09</v>
      </c>
      <c r="F25" s="3">
        <f t="shared" si="2"/>
        <v>206.8</v>
      </c>
      <c r="G25" s="24">
        <f t="shared" si="3"/>
        <v>0.2</v>
      </c>
      <c r="H25" s="16">
        <f t="shared" si="4"/>
        <v>479.77600000000001</v>
      </c>
      <c r="I25" s="25">
        <f t="shared" si="5"/>
        <v>0.46400000000000002</v>
      </c>
      <c r="J25" s="16">
        <f t="shared" si="6"/>
        <v>556.29199999999992</v>
      </c>
      <c r="K25" s="25">
        <f t="shared" si="7"/>
        <v>0.53799999999999992</v>
      </c>
    </row>
    <row r="26" spans="1:13" s="1" customFormat="1" ht="15.75" x14ac:dyDescent="0.25">
      <c r="A26" s="9">
        <v>22</v>
      </c>
      <c r="B26" s="10" t="s">
        <v>32</v>
      </c>
      <c r="C26" s="22">
        <v>485</v>
      </c>
      <c r="D26" s="5">
        <f>C26*$E$4/100</f>
        <v>43.65</v>
      </c>
      <c r="E26" s="23">
        <f t="shared" si="1"/>
        <v>0.09</v>
      </c>
      <c r="F26" s="3">
        <f t="shared" si="2"/>
        <v>97</v>
      </c>
      <c r="G26" s="24">
        <f t="shared" si="3"/>
        <v>0.2</v>
      </c>
      <c r="H26" s="16">
        <f t="shared" si="4"/>
        <v>225.04</v>
      </c>
      <c r="I26" s="25">
        <f t="shared" si="5"/>
        <v>0.46399999999999997</v>
      </c>
      <c r="J26" s="16">
        <f t="shared" si="6"/>
        <v>260.93</v>
      </c>
      <c r="K26" s="25">
        <f t="shared" si="7"/>
        <v>0.53800000000000003</v>
      </c>
      <c r="M26" s="4"/>
    </row>
    <row r="27" spans="1:13" ht="16.149999999999999" customHeight="1" x14ac:dyDescent="0.25">
      <c r="A27" s="49" t="s">
        <v>35</v>
      </c>
      <c r="B27" s="49"/>
      <c r="C27" s="6">
        <f>SUM(C5:C26)</f>
        <v>17176</v>
      </c>
      <c r="D27" s="5">
        <f t="shared" si="0"/>
        <v>1545.84</v>
      </c>
      <c r="E27" s="23">
        <f t="shared" si="1"/>
        <v>0.09</v>
      </c>
      <c r="F27" s="3">
        <f t="shared" si="2"/>
        <v>3435.2</v>
      </c>
      <c r="G27" s="24">
        <f t="shared" si="3"/>
        <v>0.19999999999999998</v>
      </c>
      <c r="H27" s="16">
        <f>C27*$I$4/100</f>
        <v>7969.6640000000007</v>
      </c>
      <c r="I27" s="25">
        <f t="shared" si="5"/>
        <v>0.46400000000000002</v>
      </c>
      <c r="J27" s="16">
        <f t="shared" si="6"/>
        <v>9240.6880000000001</v>
      </c>
      <c r="K27" s="25">
        <f t="shared" si="7"/>
        <v>0.53800000000000003</v>
      </c>
    </row>
  </sheetData>
  <mergeCells count="2">
    <mergeCell ref="D2:K2"/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B1" workbookViewId="0">
      <selection activeCell="I7" sqref="I7"/>
    </sheetView>
  </sheetViews>
  <sheetFormatPr defaultRowHeight="15" x14ac:dyDescent="0.25"/>
  <cols>
    <col min="1" max="1" width="7.7109375" style="38" customWidth="1"/>
    <col min="2" max="2" width="37.28515625" style="2" customWidth="1"/>
    <col min="3" max="3" width="16.5703125" style="46" customWidth="1"/>
    <col min="4" max="4" width="15" style="2" customWidth="1"/>
    <col min="5" max="5" width="12.42578125" style="2" customWidth="1"/>
    <col min="6" max="6" width="13.42578125" style="2" customWidth="1"/>
    <col min="7" max="7" width="19.5703125" style="2" customWidth="1"/>
    <col min="8" max="8" width="17.28515625" style="2" customWidth="1"/>
    <col min="9" max="9" width="18.140625" style="2" customWidth="1"/>
    <col min="10" max="10" width="17.42578125" style="2" customWidth="1"/>
    <col min="11" max="11" width="16.42578125" style="2" customWidth="1"/>
    <col min="12" max="16384" width="9.140625" style="2"/>
  </cols>
  <sheetData>
    <row r="2" spans="1:11" ht="18.75" x14ac:dyDescent="0.25">
      <c r="A2" s="54" t="s">
        <v>65</v>
      </c>
      <c r="B2" s="54" t="s">
        <v>36</v>
      </c>
      <c r="C2" s="51" t="s">
        <v>68</v>
      </c>
      <c r="D2" s="50" t="s">
        <v>67</v>
      </c>
      <c r="E2" s="50"/>
      <c r="F2" s="50"/>
      <c r="G2" s="50"/>
      <c r="H2" s="50"/>
      <c r="I2" s="50"/>
      <c r="J2" s="50"/>
      <c r="K2" s="50"/>
    </row>
    <row r="3" spans="1:11" ht="97.5" customHeight="1" x14ac:dyDescent="0.25">
      <c r="A3" s="55"/>
      <c r="B3" s="55"/>
      <c r="C3" s="52"/>
      <c r="D3" s="57" t="s">
        <v>37</v>
      </c>
      <c r="E3" s="58"/>
      <c r="F3" s="57" t="s">
        <v>38</v>
      </c>
      <c r="G3" s="58"/>
      <c r="H3" s="57" t="s">
        <v>39</v>
      </c>
      <c r="I3" s="58"/>
      <c r="J3" s="57" t="s">
        <v>40</v>
      </c>
      <c r="K3" s="58"/>
    </row>
    <row r="4" spans="1:11" ht="55.5" customHeight="1" x14ac:dyDescent="0.25">
      <c r="A4" s="55"/>
      <c r="B4" s="55"/>
      <c r="C4" s="52"/>
      <c r="D4" s="59"/>
      <c r="E4" s="60"/>
      <c r="F4" s="59"/>
      <c r="G4" s="60"/>
      <c r="H4" s="59"/>
      <c r="I4" s="60"/>
      <c r="J4" s="59"/>
      <c r="K4" s="60"/>
    </row>
    <row r="5" spans="1:11" ht="32.25" customHeight="1" x14ac:dyDescent="0.25">
      <c r="A5" s="56"/>
      <c r="B5" s="56"/>
      <c r="C5" s="53"/>
      <c r="D5" s="27" t="s">
        <v>41</v>
      </c>
      <c r="E5" s="40" t="s">
        <v>42</v>
      </c>
      <c r="F5" s="27" t="s">
        <v>41</v>
      </c>
      <c r="G5" s="40" t="s">
        <v>42</v>
      </c>
      <c r="H5" s="27" t="s">
        <v>41</v>
      </c>
      <c r="I5" s="40" t="s">
        <v>42</v>
      </c>
      <c r="J5" s="27" t="s">
        <v>41</v>
      </c>
      <c r="K5" s="40" t="s">
        <v>42</v>
      </c>
    </row>
    <row r="6" spans="1:11" ht="18.75" x14ac:dyDescent="0.25">
      <c r="A6" s="39">
        <v>1</v>
      </c>
      <c r="B6" s="28" t="s">
        <v>43</v>
      </c>
      <c r="C6" s="47">
        <v>42</v>
      </c>
      <c r="D6" s="29">
        <v>25</v>
      </c>
      <c r="E6" s="30"/>
      <c r="F6" s="27">
        <v>136</v>
      </c>
      <c r="G6" s="30"/>
      <c r="H6" s="27">
        <v>4</v>
      </c>
      <c r="I6" s="31"/>
      <c r="J6" s="27">
        <v>2</v>
      </c>
      <c r="K6" s="31"/>
    </row>
    <row r="7" spans="1:11" ht="26.25" customHeight="1" x14ac:dyDescent="0.25">
      <c r="A7" s="39">
        <v>2</v>
      </c>
      <c r="B7" s="28" t="s">
        <v>44</v>
      </c>
      <c r="C7" s="47">
        <v>54</v>
      </c>
      <c r="D7" s="29">
        <v>25</v>
      </c>
      <c r="E7" s="30"/>
      <c r="F7" s="27">
        <v>66</v>
      </c>
      <c r="G7" s="30" t="s">
        <v>69</v>
      </c>
      <c r="H7" s="27">
        <v>4</v>
      </c>
      <c r="I7" s="31">
        <v>4</v>
      </c>
      <c r="J7" s="27">
        <v>2</v>
      </c>
      <c r="K7" s="31"/>
    </row>
    <row r="8" spans="1:11" ht="25.5" customHeight="1" x14ac:dyDescent="0.25">
      <c r="A8" s="39">
        <v>3</v>
      </c>
      <c r="B8" s="28" t="s">
        <v>45</v>
      </c>
      <c r="C8" s="47">
        <v>80</v>
      </c>
      <c r="D8" s="29">
        <v>25</v>
      </c>
      <c r="E8" s="30"/>
      <c r="F8" s="27"/>
      <c r="G8" s="30"/>
      <c r="H8" s="27">
        <v>4</v>
      </c>
      <c r="I8" s="31"/>
      <c r="J8" s="27">
        <v>2</v>
      </c>
      <c r="K8" s="31"/>
    </row>
    <row r="9" spans="1:11" ht="33" customHeight="1" x14ac:dyDescent="0.25">
      <c r="A9" s="39">
        <v>4</v>
      </c>
      <c r="B9" s="28" t="s">
        <v>46</v>
      </c>
      <c r="C9" s="47">
        <v>368</v>
      </c>
      <c r="D9" s="29">
        <v>45</v>
      </c>
      <c r="E9" s="30"/>
      <c r="F9" s="27"/>
      <c r="G9" s="30"/>
      <c r="H9" s="27">
        <v>8</v>
      </c>
      <c r="I9" s="31"/>
      <c r="J9" s="27">
        <v>2</v>
      </c>
      <c r="K9" s="31"/>
    </row>
    <row r="10" spans="1:11" ht="22.5" customHeight="1" x14ac:dyDescent="0.25">
      <c r="A10" s="39">
        <v>5</v>
      </c>
      <c r="B10" s="28" t="s">
        <v>47</v>
      </c>
      <c r="C10" s="47">
        <v>85</v>
      </c>
      <c r="D10" s="29">
        <v>25</v>
      </c>
      <c r="E10" s="30"/>
      <c r="F10" s="27">
        <v>137</v>
      </c>
      <c r="G10" s="30">
        <v>193</v>
      </c>
      <c r="H10" s="27">
        <v>4</v>
      </c>
      <c r="I10" s="31"/>
      <c r="J10" s="27">
        <v>2</v>
      </c>
      <c r="K10" s="31"/>
    </row>
    <row r="11" spans="1:11" ht="23.25" customHeight="1" x14ac:dyDescent="0.25">
      <c r="A11" s="39">
        <v>6</v>
      </c>
      <c r="B11" s="28" t="s">
        <v>48</v>
      </c>
      <c r="C11" s="47">
        <v>77</v>
      </c>
      <c r="D11" s="29">
        <v>25</v>
      </c>
      <c r="E11" s="30"/>
      <c r="F11" s="27"/>
      <c r="G11" s="30"/>
      <c r="H11" s="27">
        <v>4</v>
      </c>
      <c r="I11" s="31"/>
      <c r="J11" s="27">
        <v>2</v>
      </c>
      <c r="K11" s="31"/>
    </row>
    <row r="12" spans="1:11" ht="25.5" customHeight="1" x14ac:dyDescent="0.25">
      <c r="A12" s="39">
        <v>7</v>
      </c>
      <c r="B12" s="28" t="s">
        <v>49</v>
      </c>
      <c r="C12" s="47">
        <v>65</v>
      </c>
      <c r="D12" s="29">
        <v>25</v>
      </c>
      <c r="E12" s="30"/>
      <c r="F12" s="27"/>
      <c r="G12" s="30"/>
      <c r="H12" s="27">
        <v>4</v>
      </c>
      <c r="I12" s="31"/>
      <c r="J12" s="27">
        <v>2</v>
      </c>
      <c r="K12" s="31"/>
    </row>
    <row r="13" spans="1:11" ht="23.25" customHeight="1" x14ac:dyDescent="0.25">
      <c r="A13" s="39">
        <v>8</v>
      </c>
      <c r="B13" s="28" t="s">
        <v>50</v>
      </c>
      <c r="C13" s="47">
        <v>604</v>
      </c>
      <c r="D13" s="29">
        <v>45</v>
      </c>
      <c r="E13" s="30"/>
      <c r="F13" s="27">
        <v>85</v>
      </c>
      <c r="G13" s="30">
        <v>82</v>
      </c>
      <c r="H13" s="27">
        <v>8</v>
      </c>
      <c r="I13" s="31"/>
      <c r="J13" s="27">
        <v>2</v>
      </c>
      <c r="K13" s="31"/>
    </row>
    <row r="14" spans="1:11" ht="30" customHeight="1" x14ac:dyDescent="0.25">
      <c r="A14" s="39">
        <v>9</v>
      </c>
      <c r="B14" s="28" t="s">
        <v>51</v>
      </c>
      <c r="C14" s="47">
        <v>75</v>
      </c>
      <c r="D14" s="29">
        <v>25</v>
      </c>
      <c r="E14" s="30"/>
      <c r="F14" s="27">
        <v>73</v>
      </c>
      <c r="G14" s="30"/>
      <c r="H14" s="27">
        <v>4</v>
      </c>
      <c r="I14" s="31"/>
      <c r="J14" s="27">
        <v>2</v>
      </c>
      <c r="K14" s="31"/>
    </row>
    <row r="15" spans="1:11" ht="26.25" customHeight="1" x14ac:dyDescent="0.25">
      <c r="A15" s="39">
        <v>10</v>
      </c>
      <c r="B15" s="28" t="s">
        <v>52</v>
      </c>
      <c r="C15" s="47">
        <v>72</v>
      </c>
      <c r="D15" s="29">
        <v>25</v>
      </c>
      <c r="E15" s="30"/>
      <c r="F15" s="27"/>
      <c r="G15" s="30"/>
      <c r="H15" s="27">
        <v>2</v>
      </c>
      <c r="I15" s="31"/>
      <c r="J15" s="27">
        <v>2</v>
      </c>
      <c r="K15" s="31"/>
    </row>
    <row r="16" spans="1:11" ht="27" customHeight="1" x14ac:dyDescent="0.25">
      <c r="A16" s="39">
        <v>11</v>
      </c>
      <c r="B16" s="28" t="s">
        <v>53</v>
      </c>
      <c r="C16" s="47">
        <v>177</v>
      </c>
      <c r="D16" s="29">
        <v>35</v>
      </c>
      <c r="E16" s="30"/>
      <c r="F16" s="27"/>
      <c r="G16" s="30"/>
      <c r="H16" s="27">
        <v>6</v>
      </c>
      <c r="I16" s="31"/>
      <c r="J16" s="27">
        <v>2</v>
      </c>
      <c r="K16" s="31"/>
    </row>
    <row r="17" spans="1:11" ht="27" customHeight="1" x14ac:dyDescent="0.25">
      <c r="A17" s="39">
        <v>12</v>
      </c>
      <c r="B17" s="28" t="s">
        <v>54</v>
      </c>
      <c r="C17" s="47">
        <v>41</v>
      </c>
      <c r="D17" s="29">
        <v>25</v>
      </c>
      <c r="E17" s="30"/>
      <c r="F17" s="27"/>
      <c r="G17" s="30"/>
      <c r="H17" s="27">
        <v>4</v>
      </c>
      <c r="I17" s="31"/>
      <c r="J17" s="27">
        <v>2</v>
      </c>
      <c r="K17" s="31"/>
    </row>
    <row r="18" spans="1:11" ht="28.5" customHeight="1" x14ac:dyDescent="0.25">
      <c r="A18" s="39">
        <v>13</v>
      </c>
      <c r="B18" s="28" t="s">
        <v>55</v>
      </c>
      <c r="C18" s="47">
        <v>143</v>
      </c>
      <c r="D18" s="29">
        <v>30</v>
      </c>
      <c r="E18" s="30"/>
      <c r="F18" s="27"/>
      <c r="G18" s="30"/>
      <c r="H18" s="27">
        <v>4</v>
      </c>
      <c r="I18" s="31"/>
      <c r="J18" s="27">
        <v>2</v>
      </c>
      <c r="K18" s="31"/>
    </row>
    <row r="19" spans="1:11" ht="24.75" customHeight="1" x14ac:dyDescent="0.25">
      <c r="A19" s="39">
        <v>14</v>
      </c>
      <c r="B19" s="28" t="s">
        <v>13</v>
      </c>
      <c r="C19" s="47">
        <v>95</v>
      </c>
      <c r="D19" s="29">
        <v>25</v>
      </c>
      <c r="E19" s="30"/>
      <c r="F19" s="27">
        <v>34</v>
      </c>
      <c r="G19" s="30"/>
      <c r="H19" s="27">
        <v>4</v>
      </c>
      <c r="I19" s="31"/>
      <c r="J19" s="27">
        <v>2</v>
      </c>
      <c r="K19" s="31"/>
    </row>
    <row r="20" spans="1:11" ht="26.25" customHeight="1" x14ac:dyDescent="0.25">
      <c r="A20" s="39">
        <v>15</v>
      </c>
      <c r="B20" s="28" t="s">
        <v>11</v>
      </c>
      <c r="C20" s="47">
        <v>67</v>
      </c>
      <c r="D20" s="29">
        <v>25</v>
      </c>
      <c r="E20" s="30">
        <v>24</v>
      </c>
      <c r="F20" s="27"/>
      <c r="G20" s="30"/>
      <c r="H20" s="27">
        <v>4</v>
      </c>
      <c r="I20" s="31"/>
      <c r="J20" s="27">
        <v>2</v>
      </c>
      <c r="K20" s="31"/>
    </row>
    <row r="21" spans="1:11" ht="24.75" customHeight="1" x14ac:dyDescent="0.25">
      <c r="A21" s="39">
        <v>16</v>
      </c>
      <c r="B21" s="28" t="s">
        <v>56</v>
      </c>
      <c r="C21" s="47">
        <v>78</v>
      </c>
      <c r="D21" s="29">
        <v>27</v>
      </c>
      <c r="E21" s="30"/>
      <c r="F21" s="27">
        <v>18</v>
      </c>
      <c r="G21" s="30"/>
      <c r="H21" s="27">
        <v>4</v>
      </c>
      <c r="I21" s="31"/>
      <c r="J21" s="27">
        <v>2</v>
      </c>
      <c r="K21" s="31"/>
    </row>
    <row r="22" spans="1:11" ht="25.5" customHeight="1" x14ac:dyDescent="0.25">
      <c r="A22" s="39">
        <v>17</v>
      </c>
      <c r="B22" s="28" t="s">
        <v>14</v>
      </c>
      <c r="C22" s="47">
        <v>63</v>
      </c>
      <c r="D22" s="29">
        <v>25</v>
      </c>
      <c r="E22" s="30"/>
      <c r="F22" s="27">
        <v>44</v>
      </c>
      <c r="G22" s="30"/>
      <c r="H22" s="27">
        <v>4</v>
      </c>
      <c r="I22" s="31"/>
      <c r="J22" s="27">
        <v>2</v>
      </c>
      <c r="K22" s="31"/>
    </row>
    <row r="23" spans="1:11" ht="32.25" customHeight="1" x14ac:dyDescent="0.25">
      <c r="A23" s="39">
        <v>18</v>
      </c>
      <c r="B23" s="28" t="s">
        <v>16</v>
      </c>
      <c r="C23" s="47">
        <v>93</v>
      </c>
      <c r="D23" s="29">
        <v>25</v>
      </c>
      <c r="E23" s="30">
        <v>26</v>
      </c>
      <c r="F23" s="27">
        <v>62</v>
      </c>
      <c r="G23" s="30"/>
      <c r="H23" s="27">
        <v>4</v>
      </c>
      <c r="I23" s="31"/>
      <c r="J23" s="27">
        <v>2</v>
      </c>
      <c r="K23" s="31"/>
    </row>
    <row r="24" spans="1:11" ht="27.75" customHeight="1" x14ac:dyDescent="0.25">
      <c r="A24" s="39">
        <v>19</v>
      </c>
      <c r="B24" s="28" t="s">
        <v>17</v>
      </c>
      <c r="C24" s="47">
        <v>85</v>
      </c>
      <c r="D24" s="29">
        <v>25</v>
      </c>
      <c r="E24" s="30"/>
      <c r="F24" s="27">
        <v>129</v>
      </c>
      <c r="G24" s="30">
        <v>73</v>
      </c>
      <c r="H24" s="27">
        <v>4</v>
      </c>
      <c r="I24" s="31"/>
      <c r="J24" s="27">
        <v>2</v>
      </c>
      <c r="K24" s="31"/>
    </row>
    <row r="25" spans="1:11" ht="26.25" customHeight="1" x14ac:dyDescent="0.25">
      <c r="A25" s="39">
        <v>20</v>
      </c>
      <c r="B25" s="28" t="s">
        <v>18</v>
      </c>
      <c r="C25" s="47">
        <v>216</v>
      </c>
      <c r="D25" s="29">
        <v>30</v>
      </c>
      <c r="E25" s="30"/>
      <c r="F25" s="27">
        <v>70</v>
      </c>
      <c r="G25" s="30"/>
      <c r="H25" s="27">
        <v>4</v>
      </c>
      <c r="I25" s="31"/>
      <c r="J25" s="27">
        <v>2</v>
      </c>
      <c r="K25" s="31"/>
    </row>
    <row r="26" spans="1:11" ht="27.75" customHeight="1" x14ac:dyDescent="0.25">
      <c r="A26" s="39">
        <v>21</v>
      </c>
      <c r="B26" s="28" t="s">
        <v>57</v>
      </c>
      <c r="C26" s="47">
        <v>111</v>
      </c>
      <c r="D26" s="29">
        <v>25</v>
      </c>
      <c r="E26" s="30"/>
      <c r="F26" s="27">
        <v>45</v>
      </c>
      <c r="G26" s="30"/>
      <c r="H26" s="27">
        <v>4</v>
      </c>
      <c r="I26" s="31"/>
      <c r="J26" s="27">
        <v>2</v>
      </c>
      <c r="K26" s="31"/>
    </row>
    <row r="27" spans="1:11" ht="28.5" customHeight="1" x14ac:dyDescent="0.25">
      <c r="A27" s="39">
        <v>22</v>
      </c>
      <c r="B27" s="33" t="s">
        <v>60</v>
      </c>
      <c r="C27" s="47">
        <v>93</v>
      </c>
      <c r="D27" s="29">
        <v>30</v>
      </c>
      <c r="E27" s="30"/>
      <c r="F27" s="27">
        <v>107</v>
      </c>
      <c r="G27" s="30"/>
      <c r="H27" s="27">
        <v>4</v>
      </c>
      <c r="I27" s="31"/>
      <c r="J27" s="27">
        <v>2</v>
      </c>
      <c r="K27" s="31"/>
    </row>
    <row r="28" spans="1:11" ht="71.25" customHeight="1" x14ac:dyDescent="0.25">
      <c r="A28" s="39">
        <v>23</v>
      </c>
      <c r="B28" s="28" t="s">
        <v>58</v>
      </c>
      <c r="C28" s="47"/>
      <c r="D28" s="29">
        <v>8</v>
      </c>
      <c r="E28" s="30"/>
      <c r="F28" s="27"/>
      <c r="G28" s="30"/>
      <c r="H28" s="27">
        <v>4</v>
      </c>
      <c r="I28" s="31"/>
      <c r="J28" s="27"/>
      <c r="K28" s="31"/>
    </row>
    <row r="29" spans="1:11" ht="18.75" x14ac:dyDescent="0.25">
      <c r="A29" s="39">
        <v>24</v>
      </c>
      <c r="B29" s="34" t="s">
        <v>59</v>
      </c>
      <c r="C29" s="47">
        <f>SUM(C6:C28)</f>
        <v>2784</v>
      </c>
      <c r="D29" s="29">
        <v>625</v>
      </c>
      <c r="E29" s="35">
        <f>SUM(E6:E28)</f>
        <v>50</v>
      </c>
      <c r="F29" s="27">
        <v>1006</v>
      </c>
      <c r="G29" s="26">
        <f>SUM(G6:G28)</f>
        <v>348</v>
      </c>
      <c r="H29" s="27">
        <f>SUM(H6:H28)</f>
        <v>100</v>
      </c>
      <c r="I29" s="36"/>
      <c r="J29" s="27">
        <v>44</v>
      </c>
      <c r="K29" s="36"/>
    </row>
  </sheetData>
  <mergeCells count="8">
    <mergeCell ref="D2:K2"/>
    <mergeCell ref="C2:C5"/>
    <mergeCell ref="B2:B5"/>
    <mergeCell ref="A2:A5"/>
    <mergeCell ref="D3:E4"/>
    <mergeCell ref="F3:G4"/>
    <mergeCell ref="H3:I4"/>
    <mergeCell ref="J3:K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30" sqref="B30"/>
    </sheetView>
  </sheetViews>
  <sheetFormatPr defaultRowHeight="15" x14ac:dyDescent="0.25"/>
  <cols>
    <col min="1" max="1" width="33" style="2" customWidth="1"/>
    <col min="2" max="2" width="23.7109375" style="2" customWidth="1"/>
    <col min="3" max="3" width="14.42578125" style="2" customWidth="1"/>
    <col min="4" max="4" width="13.42578125" style="2" customWidth="1"/>
    <col min="5" max="5" width="14" style="2" customWidth="1"/>
    <col min="6" max="6" width="14.28515625" style="2" customWidth="1"/>
    <col min="7" max="16384" width="9.140625" style="2"/>
  </cols>
  <sheetData>
    <row r="1" spans="1:6" ht="97.5" customHeight="1" x14ac:dyDescent="0.25">
      <c r="A1" s="32" t="s">
        <v>36</v>
      </c>
      <c r="B1" s="43" t="s">
        <v>66</v>
      </c>
      <c r="C1" s="26" t="s">
        <v>61</v>
      </c>
      <c r="D1" s="26" t="s">
        <v>62</v>
      </c>
      <c r="E1" s="26" t="s">
        <v>63</v>
      </c>
      <c r="F1" s="26" t="s">
        <v>64</v>
      </c>
    </row>
    <row r="2" spans="1:6" ht="18.75" x14ac:dyDescent="0.25">
      <c r="A2" s="28" t="s">
        <v>43</v>
      </c>
      <c r="B2" s="41">
        <v>224</v>
      </c>
      <c r="C2" s="44">
        <v>224</v>
      </c>
      <c r="D2" s="37"/>
      <c r="E2" s="37"/>
      <c r="F2" s="37"/>
    </row>
    <row r="3" spans="1:6" ht="18.75" x14ac:dyDescent="0.25">
      <c r="A3" s="28" t="s">
        <v>44</v>
      </c>
      <c r="B3" s="41">
        <v>142</v>
      </c>
      <c r="C3" s="44">
        <v>142</v>
      </c>
      <c r="D3" s="37"/>
      <c r="E3" s="37"/>
      <c r="F3" s="37"/>
    </row>
    <row r="4" spans="1:6" ht="18.75" x14ac:dyDescent="0.25">
      <c r="A4" s="28" t="s">
        <v>45</v>
      </c>
      <c r="B4" s="41">
        <v>181</v>
      </c>
      <c r="C4" s="44">
        <v>181</v>
      </c>
      <c r="D4" s="37"/>
      <c r="E4" s="37"/>
      <c r="F4" s="37"/>
    </row>
    <row r="5" spans="1:6" ht="18.75" x14ac:dyDescent="0.25">
      <c r="A5" s="28" t="s">
        <v>46</v>
      </c>
      <c r="B5" s="41">
        <v>662</v>
      </c>
      <c r="C5" s="44">
        <v>662</v>
      </c>
      <c r="D5" s="37"/>
      <c r="E5" s="37"/>
      <c r="F5" s="37"/>
    </row>
    <row r="6" spans="1:6" ht="18.75" x14ac:dyDescent="0.25">
      <c r="A6" s="28" t="s">
        <v>47</v>
      </c>
      <c r="B6" s="41">
        <v>258</v>
      </c>
      <c r="C6" s="44">
        <v>258</v>
      </c>
      <c r="D6" s="37"/>
      <c r="E6" s="37"/>
      <c r="F6" s="37"/>
    </row>
    <row r="7" spans="1:6" ht="18.75" x14ac:dyDescent="0.25">
      <c r="A7" s="28" t="s">
        <v>48</v>
      </c>
      <c r="B7" s="41">
        <v>199</v>
      </c>
      <c r="C7" s="44">
        <v>199</v>
      </c>
      <c r="D7" s="37"/>
      <c r="E7" s="37"/>
      <c r="F7" s="37"/>
    </row>
    <row r="8" spans="1:6" ht="18.75" x14ac:dyDescent="0.25">
      <c r="A8" s="28" t="s">
        <v>49</v>
      </c>
      <c r="B8" s="41">
        <v>157</v>
      </c>
      <c r="C8" s="44">
        <v>157</v>
      </c>
      <c r="D8" s="37"/>
      <c r="E8" s="37"/>
      <c r="F8" s="37"/>
    </row>
    <row r="9" spans="1:6" ht="18.75" x14ac:dyDescent="0.25">
      <c r="A9" s="28" t="s">
        <v>50</v>
      </c>
      <c r="B9" s="41">
        <v>1092</v>
      </c>
      <c r="C9" s="44">
        <v>1092</v>
      </c>
      <c r="D9" s="37"/>
      <c r="E9" s="37"/>
      <c r="F9" s="37"/>
    </row>
    <row r="10" spans="1:6" ht="18.75" x14ac:dyDescent="0.25">
      <c r="A10" s="28" t="s">
        <v>51</v>
      </c>
      <c r="B10" s="41">
        <v>221</v>
      </c>
      <c r="C10" s="44">
        <v>221</v>
      </c>
      <c r="D10" s="37"/>
      <c r="E10" s="37"/>
      <c r="F10" s="37"/>
    </row>
    <row r="11" spans="1:6" ht="18.75" x14ac:dyDescent="0.25">
      <c r="A11" s="28" t="s">
        <v>52</v>
      </c>
      <c r="B11" s="41">
        <v>257</v>
      </c>
      <c r="C11" s="44">
        <v>257</v>
      </c>
      <c r="D11" s="37"/>
      <c r="E11" s="37"/>
      <c r="F11" s="37"/>
    </row>
    <row r="12" spans="1:6" ht="18.75" x14ac:dyDescent="0.25">
      <c r="A12" s="28" t="s">
        <v>53</v>
      </c>
      <c r="B12" s="41">
        <v>464</v>
      </c>
      <c r="C12" s="44">
        <v>464</v>
      </c>
      <c r="D12" s="37"/>
      <c r="E12" s="37"/>
      <c r="F12" s="37"/>
    </row>
    <row r="13" spans="1:6" ht="18.75" x14ac:dyDescent="0.25">
      <c r="A13" s="28" t="s">
        <v>54</v>
      </c>
      <c r="B13" s="41">
        <v>168</v>
      </c>
      <c r="C13" s="44">
        <v>168</v>
      </c>
      <c r="D13" s="37"/>
      <c r="E13" s="37"/>
      <c r="F13" s="37"/>
    </row>
    <row r="14" spans="1:6" ht="26.25" customHeight="1" x14ac:dyDescent="0.25">
      <c r="A14" s="28" t="s">
        <v>55</v>
      </c>
      <c r="B14" s="41">
        <v>265</v>
      </c>
      <c r="C14" s="44">
        <v>265</v>
      </c>
      <c r="D14" s="37"/>
      <c r="E14" s="37"/>
      <c r="F14" s="37"/>
    </row>
    <row r="15" spans="1:6" ht="18.75" x14ac:dyDescent="0.25">
      <c r="A15" s="28" t="s">
        <v>13</v>
      </c>
      <c r="B15" s="41">
        <v>306</v>
      </c>
      <c r="C15" s="44">
        <v>306</v>
      </c>
      <c r="D15" s="37"/>
      <c r="E15" s="37"/>
      <c r="F15" s="37"/>
    </row>
    <row r="16" spans="1:6" ht="18.75" x14ac:dyDescent="0.25">
      <c r="A16" s="28" t="s">
        <v>11</v>
      </c>
      <c r="B16" s="41">
        <v>199</v>
      </c>
      <c r="C16" s="44">
        <v>199</v>
      </c>
      <c r="D16" s="37"/>
      <c r="E16" s="37"/>
      <c r="F16" s="37"/>
    </row>
    <row r="17" spans="1:6" ht="18.75" x14ac:dyDescent="0.25">
      <c r="A17" s="28" t="s">
        <v>56</v>
      </c>
      <c r="B17" s="41">
        <v>323</v>
      </c>
      <c r="C17" s="44">
        <v>323</v>
      </c>
      <c r="D17" s="37"/>
      <c r="E17" s="37"/>
      <c r="F17" s="37"/>
    </row>
    <row r="18" spans="1:6" ht="18.75" x14ac:dyDescent="0.25">
      <c r="A18" s="28" t="s">
        <v>14</v>
      </c>
      <c r="B18" s="41">
        <v>288</v>
      </c>
      <c r="C18" s="44">
        <v>288</v>
      </c>
      <c r="D18" s="37"/>
      <c r="E18" s="37"/>
      <c r="F18" s="37"/>
    </row>
    <row r="19" spans="1:6" ht="18.75" x14ac:dyDescent="0.25">
      <c r="A19" s="28" t="s">
        <v>16</v>
      </c>
      <c r="B19" s="41">
        <v>258</v>
      </c>
      <c r="C19" s="44">
        <v>258</v>
      </c>
      <c r="D19" s="37"/>
      <c r="E19" s="37"/>
      <c r="F19" s="37"/>
    </row>
    <row r="20" spans="1:6" ht="18.75" x14ac:dyDescent="0.25">
      <c r="A20" s="28" t="s">
        <v>17</v>
      </c>
      <c r="B20" s="41">
        <v>214</v>
      </c>
      <c r="C20" s="44">
        <v>214</v>
      </c>
      <c r="D20" s="37"/>
      <c r="E20" s="37"/>
      <c r="F20" s="37"/>
    </row>
    <row r="21" spans="1:6" ht="18.75" x14ac:dyDescent="0.25">
      <c r="A21" s="28" t="s">
        <v>18</v>
      </c>
      <c r="B21" s="41">
        <v>514</v>
      </c>
      <c r="C21" s="44">
        <v>514</v>
      </c>
      <c r="D21" s="37"/>
      <c r="E21" s="37"/>
      <c r="F21" s="37"/>
    </row>
    <row r="22" spans="1:6" ht="25.5" customHeight="1" x14ac:dyDescent="0.25">
      <c r="A22" s="28" t="s">
        <v>57</v>
      </c>
      <c r="B22" s="41">
        <v>325</v>
      </c>
      <c r="C22" s="44">
        <v>325</v>
      </c>
      <c r="D22" s="37"/>
      <c r="E22" s="37"/>
      <c r="F22" s="37"/>
    </row>
    <row r="23" spans="1:6" ht="27.75" customHeight="1" x14ac:dyDescent="0.25">
      <c r="A23" s="33" t="s">
        <v>60</v>
      </c>
      <c r="B23" s="42">
        <v>376</v>
      </c>
      <c r="C23" s="45">
        <v>376</v>
      </c>
      <c r="D23" s="30"/>
      <c r="E23" s="30"/>
      <c r="F23" s="30"/>
    </row>
    <row r="24" spans="1:6" ht="56.25" x14ac:dyDescent="0.25">
      <c r="A24" s="28" t="s">
        <v>58</v>
      </c>
      <c r="B24" s="42">
        <v>9</v>
      </c>
      <c r="C24" s="45">
        <v>9</v>
      </c>
      <c r="D24" s="30"/>
      <c r="E24" s="30"/>
      <c r="F24" s="30"/>
    </row>
    <row r="25" spans="1:6" ht="18.75" x14ac:dyDescent="0.25">
      <c r="A25" s="34" t="s">
        <v>59</v>
      </c>
      <c r="B25" s="42">
        <f>SUM(B2:B24)</f>
        <v>7102</v>
      </c>
      <c r="C25" s="45">
        <f>SUM(C2:C24)</f>
        <v>7102</v>
      </c>
      <c r="D25" s="30"/>
      <c r="E25" s="30"/>
      <c r="F25" s="3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показатель нараст 2023 (2)</vt:lpstr>
      <vt:lpstr>ЦНППМ_2023</vt:lpstr>
      <vt:lpstr>Фед.реестр_2023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2023-03-31T05:38:38Z</dcterms:modified>
</cp:coreProperties>
</file>